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Bigbang\"/>
    </mc:Choice>
  </mc:AlternateContent>
  <xr:revisionPtr revIDLastSave="0" documentId="13_ncr:1_{CBE5E410-CE9B-49AF-8C10-32D198831782}" xr6:coauthVersionLast="47" xr6:coauthVersionMax="47" xr10:uidLastSave="{00000000-0000-0000-0000-000000000000}"/>
  <bookViews>
    <workbookView xWindow="28680" yWindow="-120" windowWidth="29040" windowHeight="15840" xr2:uid="{01F81B27-8279-498B-BA5E-ECCBCB9AE8B9}"/>
  </bookViews>
  <sheets>
    <sheet name="Big Ba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S8" i="1" s="1"/>
  <c r="Q6" i="1"/>
  <c r="S6" i="1" s="1"/>
  <c r="Q7" i="1"/>
  <c r="S7" i="1" s="1"/>
  <c r="Q5" i="1"/>
  <c r="S5" i="1" s="1"/>
  <c r="L8" i="1"/>
  <c r="M8" i="1" s="1"/>
  <c r="L7" i="1"/>
  <c r="M7" i="1" s="1"/>
  <c r="L6" i="1"/>
  <c r="R6" i="1" s="1"/>
  <c r="L5" i="1"/>
  <c r="R5" i="1" s="1"/>
  <c r="L4" i="1"/>
  <c r="M4" i="1" s="1"/>
  <c r="R8" i="1" l="1"/>
  <c r="R7" i="1"/>
  <c r="R4" i="1"/>
  <c r="M6" i="1"/>
  <c r="O6" i="1" s="1"/>
  <c r="P6" i="1" s="1"/>
  <c r="M5" i="1"/>
  <c r="O5" i="1" s="1"/>
  <c r="P5" i="1" s="1"/>
  <c r="O7" i="1"/>
  <c r="P7" i="1" s="1"/>
  <c r="O8" i="1"/>
  <c r="P8" i="1" s="1"/>
  <c r="O4" i="1"/>
  <c r="P4" i="1" s="1"/>
</calcChain>
</file>

<file path=xl/sharedStrings.xml><?xml version="1.0" encoding="utf-8"?>
<sst xmlns="http://schemas.openxmlformats.org/spreadsheetml/2006/main" count="21" uniqueCount="21">
  <si>
    <t>Net price from partner</t>
  </si>
  <si>
    <t>net shipping price</t>
  </si>
  <si>
    <t>currency</t>
  </si>
  <si>
    <t>vat</t>
  </si>
  <si>
    <t>MP Comission</t>
  </si>
  <si>
    <t>Shipping cost for customer</t>
  </si>
  <si>
    <t>Total order value</t>
  </si>
  <si>
    <t>Comission value</t>
  </si>
  <si>
    <t>Our total cost net</t>
  </si>
  <si>
    <t>Margin</t>
  </si>
  <si>
    <t>BL multiplier</t>
  </si>
  <si>
    <t>BL addition</t>
  </si>
  <si>
    <t>Vida</t>
  </si>
  <si>
    <t>multiplier</t>
  </si>
  <si>
    <t>addition</t>
  </si>
  <si>
    <t>Discount</t>
  </si>
  <si>
    <t>Stare marże</t>
  </si>
  <si>
    <t>Przedziały dostaw</t>
  </si>
  <si>
    <t>Od</t>
  </si>
  <si>
    <t>Do</t>
  </si>
  <si>
    <t>Do skryptu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</si>
</sst>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_-"/>
    <numFmt numFmtId="165" formatCode="0.0%"/>
    <numFmt numFmtId="166" formatCode="_-* #,##0.00\ [$€-408]_-;\-* #,##0.00\ [$€-408]_-;_-* &quot;-&quot;??\ [$€-408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9" fontId="0" fillId="0" borderId="2" xfId="0" applyNumberFormat="1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0" fontId="0" fillId="0" borderId="8" xfId="0" applyBorder="1"/>
    <xf numFmtId="0" fontId="0" fillId="0" borderId="13" xfId="0" applyBorder="1"/>
    <xf numFmtId="165" fontId="0" fillId="0" borderId="13" xfId="0" applyNumberFormat="1" applyBorder="1"/>
    <xf numFmtId="166" fontId="0" fillId="0" borderId="13" xfId="0" applyNumberFormat="1" applyBorder="1"/>
    <xf numFmtId="9" fontId="0" fillId="0" borderId="14" xfId="0" applyNumberFormat="1" applyBorder="1"/>
    <xf numFmtId="166" fontId="0" fillId="0" borderId="10" xfId="0" applyNumberFormat="1" applyBorder="1"/>
    <xf numFmtId="166" fontId="0" fillId="0" borderId="12" xfId="0" applyNumberFormat="1" applyBorder="1"/>
    <xf numFmtId="10" fontId="0" fillId="0" borderId="0" xfId="1" applyNumberFormat="1" applyFont="1"/>
    <xf numFmtId="10" fontId="0" fillId="0" borderId="2" xfId="1" applyNumberFormat="1" applyFont="1" applyBorder="1"/>
    <xf numFmtId="10" fontId="0" fillId="0" borderId="14" xfId="1" applyNumberFormat="1" applyFont="1" applyBorder="1"/>
    <xf numFmtId="2" fontId="0" fillId="0" borderId="1" xfId="0" applyNumberFormat="1" applyBorder="1"/>
    <xf numFmtId="2" fontId="0" fillId="0" borderId="10" xfId="1" applyNumberFormat="1" applyFont="1" applyBorder="1"/>
    <xf numFmtId="2" fontId="0" fillId="0" borderId="11" xfId="0" applyNumberFormat="1" applyBorder="1"/>
    <xf numFmtId="2" fontId="0" fillId="0" borderId="12" xfId="1" applyNumberFormat="1" applyFont="1" applyBorder="1"/>
    <xf numFmtId="2" fontId="0" fillId="0" borderId="13" xfId="0" applyNumberFormat="1" applyBorder="1"/>
    <xf numFmtId="2" fontId="0" fillId="0" borderId="15" xfId="0" applyNumberForma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9" xfId="0" applyBorder="1" applyAlignme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1A51-A2F2-43CE-A8CD-8504A163A6C6}">
  <dimension ref="B1:U8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0" customWidth="1"/>
    <col min="2" max="2" width="21.85546875" bestFit="1" customWidth="1"/>
    <col min="3" max="3" width="18.140625" bestFit="1" customWidth="1"/>
    <col min="4" max="4" width="10.42578125" bestFit="1" customWidth="1"/>
    <col min="5" max="5" width="8.5703125" bestFit="1" customWidth="1"/>
    <col min="6" max="6" width="5.140625" bestFit="1" customWidth="1"/>
    <col min="7" max="7" width="9" bestFit="1" customWidth="1"/>
    <col min="8" max="8" width="12.85546875" bestFit="1" customWidth="1"/>
    <col min="9" max="9" width="11.5703125" bestFit="1" customWidth="1"/>
    <col min="10" max="10" width="14.140625" bestFit="1" customWidth="1"/>
    <col min="11" max="11" width="26" bestFit="1" customWidth="1"/>
    <col min="12" max="12" width="18.42578125" bestFit="1" customWidth="1"/>
    <col min="13" max="13" width="16.42578125" bestFit="1" customWidth="1"/>
    <col min="14" max="14" width="9.28515625" bestFit="1" customWidth="1"/>
    <col min="15" max="15" width="17.140625" bestFit="1" customWidth="1"/>
    <col min="16" max="16" width="7.5703125" bestFit="1" customWidth="1"/>
    <col min="19" max="19" width="10.7109375" bestFit="1" customWidth="1"/>
    <col min="21" max="21" width="11.85546875" bestFit="1" customWidth="1"/>
    <col min="22" max="22" width="10.140625" customWidth="1"/>
  </cols>
  <sheetData>
    <row r="1" spans="2:21" ht="15.75" thickBot="1" x14ac:dyDescent="0.3"/>
    <row r="2" spans="2:21" ht="21.75" thickBot="1" x14ac:dyDescent="0.4">
      <c r="B2" s="24" t="s">
        <v>12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7" t="s">
        <v>17</v>
      </c>
      <c r="R2" s="28"/>
      <c r="S2" s="29"/>
    </row>
    <row r="3" spans="2:21" x14ac:dyDescent="0.25">
      <c r="B3" s="6" t="s">
        <v>0</v>
      </c>
      <c r="C3" s="5" t="s">
        <v>1</v>
      </c>
      <c r="D3" s="5" t="s">
        <v>13</v>
      </c>
      <c r="E3" s="5" t="s">
        <v>2</v>
      </c>
      <c r="F3" s="5" t="s">
        <v>3</v>
      </c>
      <c r="G3" s="5" t="s">
        <v>14</v>
      </c>
      <c r="H3" s="5" t="s">
        <v>10</v>
      </c>
      <c r="I3" s="5" t="s">
        <v>11</v>
      </c>
      <c r="J3" s="5" t="s">
        <v>4</v>
      </c>
      <c r="K3" s="5" t="s">
        <v>5</v>
      </c>
      <c r="L3" s="7" t="s">
        <v>6</v>
      </c>
      <c r="M3" s="5" t="s">
        <v>7</v>
      </c>
      <c r="N3" s="8" t="s">
        <v>15</v>
      </c>
      <c r="O3" s="5" t="s">
        <v>8</v>
      </c>
      <c r="P3" s="8" t="s">
        <v>9</v>
      </c>
      <c r="Q3" s="30" t="s">
        <v>18</v>
      </c>
      <c r="R3" s="31" t="s">
        <v>19</v>
      </c>
      <c r="S3" s="32" t="s">
        <v>20</v>
      </c>
      <c r="U3" t="s">
        <v>16</v>
      </c>
    </row>
    <row r="4" spans="2:21" x14ac:dyDescent="0.25">
      <c r="B4" s="13">
        <v>30</v>
      </c>
      <c r="C4" s="3">
        <v>0</v>
      </c>
      <c r="D4" s="1">
        <v>1.24</v>
      </c>
      <c r="E4" s="1">
        <v>1</v>
      </c>
      <c r="F4" s="1">
        <v>1.23</v>
      </c>
      <c r="G4" s="1">
        <v>-6.5</v>
      </c>
      <c r="H4" s="1">
        <v>1</v>
      </c>
      <c r="I4" s="1">
        <v>0</v>
      </c>
      <c r="J4" s="2">
        <v>0.12</v>
      </c>
      <c r="K4" s="3">
        <v>9.7899999999999991</v>
      </c>
      <c r="L4" s="3">
        <f>(B4+G4)*D4*E4*F4*H4+I4+K4</f>
        <v>45.632199999999997</v>
      </c>
      <c r="M4" s="3">
        <f>(L4/1.22)*J4</f>
        <v>4.4884131147540982</v>
      </c>
      <c r="N4" s="4">
        <v>0</v>
      </c>
      <c r="O4" s="3">
        <f>B4*E4+C4+M4</f>
        <v>34.488413114754096</v>
      </c>
      <c r="P4" s="16">
        <f>(L4/1.22-O4)/(L4/1.22)</f>
        <v>7.793479166027506E-2</v>
      </c>
      <c r="Q4" s="19">
        <v>0</v>
      </c>
      <c r="R4" s="18">
        <f>L4-K4</f>
        <v>35.842199999999998</v>
      </c>
      <c r="S4" s="20">
        <v>0</v>
      </c>
      <c r="U4" s="15">
        <v>8.255748095316183E-2</v>
      </c>
    </row>
    <row r="5" spans="2:21" x14ac:dyDescent="0.25">
      <c r="B5" s="13">
        <v>70</v>
      </c>
      <c r="C5" s="3">
        <v>0</v>
      </c>
      <c r="D5" s="1">
        <v>1.24</v>
      </c>
      <c r="E5" s="1">
        <v>1</v>
      </c>
      <c r="F5" s="1">
        <v>1.23</v>
      </c>
      <c r="G5" s="1">
        <v>-14.5</v>
      </c>
      <c r="H5" s="1">
        <v>1</v>
      </c>
      <c r="I5" s="1">
        <v>0</v>
      </c>
      <c r="J5" s="2">
        <v>0.12</v>
      </c>
      <c r="K5" s="3">
        <v>20.99</v>
      </c>
      <c r="L5" s="3">
        <f>(B5+G5)*D5*E5*F5*H5+I5+K5</f>
        <v>105.63859999999998</v>
      </c>
      <c r="M5" s="3">
        <f t="shared" ref="M5:M8" si="0">(L5/1.22)*J5</f>
        <v>10.390681967213112</v>
      </c>
      <c r="N5" s="4">
        <v>0</v>
      </c>
      <c r="O5" s="3">
        <f t="shared" ref="O5:O8" si="1">B5*E5+C5+M5</f>
        <v>80.390681967213112</v>
      </c>
      <c r="P5" s="16">
        <f t="shared" ref="P5:P8" si="2">(L5/1.22-O5)/(L5/1.22)</f>
        <v>7.1583379560122756E-2</v>
      </c>
      <c r="Q5" s="19">
        <f>(B4+0.01+G5)*D5*F5</f>
        <v>23.655852000000003</v>
      </c>
      <c r="R5" s="18">
        <f t="shared" ref="R5:R8" si="3">L5-K5</f>
        <v>84.648599999999988</v>
      </c>
      <c r="S5" s="20">
        <f>ROUNDDOWN(Q5,0)</f>
        <v>23</v>
      </c>
      <c r="U5" s="15">
        <v>8.1782362035348583E-2</v>
      </c>
    </row>
    <row r="6" spans="2:21" x14ac:dyDescent="0.25">
      <c r="B6" s="13">
        <v>130</v>
      </c>
      <c r="C6" s="3">
        <v>0</v>
      </c>
      <c r="D6" s="1">
        <v>1.24</v>
      </c>
      <c r="E6" s="1">
        <v>1</v>
      </c>
      <c r="F6" s="1">
        <v>1.23</v>
      </c>
      <c r="G6" s="1">
        <v>-20</v>
      </c>
      <c r="H6" s="1">
        <v>1</v>
      </c>
      <c r="I6" s="1">
        <v>0</v>
      </c>
      <c r="J6" s="2">
        <v>0.12</v>
      </c>
      <c r="K6" s="3">
        <v>27.99</v>
      </c>
      <c r="L6" s="3">
        <f>(B6+G6)*D6*E6*F6*H6+I6+K6</f>
        <v>195.762</v>
      </c>
      <c r="M6" s="3">
        <f t="shared" si="0"/>
        <v>19.255278688524587</v>
      </c>
      <c r="N6" s="4">
        <v>0</v>
      </c>
      <c r="O6" s="3">
        <f t="shared" si="1"/>
        <v>149.25527868852458</v>
      </c>
      <c r="P6" s="16">
        <f t="shared" si="2"/>
        <v>6.9832551772049736E-2</v>
      </c>
      <c r="Q6" s="19">
        <f t="shared" ref="Q6:Q7" si="4">(B5+0.01+G6)*D6*F6</f>
        <v>76.275252000000009</v>
      </c>
      <c r="R6" s="18">
        <f t="shared" si="3"/>
        <v>167.77199999999999</v>
      </c>
      <c r="S6" s="20">
        <f t="shared" ref="S6:S8" si="5">ROUNDDOWN(Q6,0)</f>
        <v>76</v>
      </c>
      <c r="U6" s="15">
        <v>8.0583019944823822E-2</v>
      </c>
    </row>
    <row r="7" spans="2:21" x14ac:dyDescent="0.25">
      <c r="B7" s="13">
        <v>200</v>
      </c>
      <c r="C7" s="3">
        <v>0</v>
      </c>
      <c r="D7" s="1">
        <v>1.24</v>
      </c>
      <c r="E7" s="1">
        <v>1</v>
      </c>
      <c r="F7" s="1">
        <v>1.23</v>
      </c>
      <c r="G7" s="1">
        <v>-23</v>
      </c>
      <c r="H7" s="1">
        <v>1</v>
      </c>
      <c r="I7" s="1">
        <v>0</v>
      </c>
      <c r="J7" s="2">
        <v>0.12</v>
      </c>
      <c r="K7" s="3">
        <v>29.99</v>
      </c>
      <c r="L7" s="3">
        <f>(B7+G7)*D7*E7*F7*H7+I7+K7</f>
        <v>299.9504</v>
      </c>
      <c r="M7" s="3">
        <f t="shared" si="0"/>
        <v>29.503318032786886</v>
      </c>
      <c r="N7" s="4">
        <v>0</v>
      </c>
      <c r="O7" s="3">
        <f t="shared" si="1"/>
        <v>229.50331803278689</v>
      </c>
      <c r="P7" s="16">
        <f t="shared" si="2"/>
        <v>6.6532173319322166E-2</v>
      </c>
      <c r="Q7" s="19">
        <f t="shared" si="4"/>
        <v>163.21165199999999</v>
      </c>
      <c r="R7" s="18">
        <f t="shared" si="3"/>
        <v>269.96039999999999</v>
      </c>
      <c r="S7" s="20">
        <f t="shared" si="5"/>
        <v>163</v>
      </c>
      <c r="U7" s="15">
        <v>7.9190788856149052E-2</v>
      </c>
    </row>
    <row r="8" spans="2:21" ht="15.75" thickBot="1" x14ac:dyDescent="0.3">
      <c r="B8" s="14">
        <v>400</v>
      </c>
      <c r="C8" s="11">
        <v>0</v>
      </c>
      <c r="D8" s="9">
        <v>1.24</v>
      </c>
      <c r="E8" s="9">
        <v>1</v>
      </c>
      <c r="F8" s="9">
        <v>1.23</v>
      </c>
      <c r="G8" s="9">
        <v>-37</v>
      </c>
      <c r="H8" s="9">
        <v>1</v>
      </c>
      <c r="I8" s="9">
        <v>0</v>
      </c>
      <c r="J8" s="10">
        <v>0.12</v>
      </c>
      <c r="K8" s="11">
        <v>44.99</v>
      </c>
      <c r="L8" s="11">
        <f>(B8+G8)*D8*E8*F8*H8+I8+K8</f>
        <v>598.63760000000002</v>
      </c>
      <c r="M8" s="11">
        <f t="shared" si="0"/>
        <v>58.8823868852459</v>
      </c>
      <c r="N8" s="12">
        <v>0</v>
      </c>
      <c r="O8" s="11">
        <f t="shared" si="1"/>
        <v>458.88238688524592</v>
      </c>
      <c r="P8" s="17">
        <f t="shared" si="2"/>
        <v>6.4815654746711554E-2</v>
      </c>
      <c r="Q8" s="21">
        <f>(B7+0.01+G8)*D8*F8</f>
        <v>248.62285199999999</v>
      </c>
      <c r="R8" s="22">
        <f t="shared" si="3"/>
        <v>553.64760000000001</v>
      </c>
      <c r="S8" s="23">
        <f t="shared" si="5"/>
        <v>248</v>
      </c>
      <c r="U8" s="15">
        <v>7.4493823880432353E-2</v>
      </c>
    </row>
  </sheetData>
  <mergeCells count="2">
    <mergeCell ref="B2:P2"/>
    <mergeCell ref="Q2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Big Bang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2023-01-20T14:30:41Z</dcterms:created>
  <dcterms:modified xsi:type="dcterms:W3CDTF">2023-09-07T10:15:08Z</dcterms:modified>
</cp:coreProperties>
</file>